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8690" windowHeight="8580"/>
  </bookViews>
  <sheets>
    <sheet name="Face book lay a day (main only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5" i="1"/>
  <c r="J53" i="1"/>
  <c r="J55" i="1" s="1"/>
  <c r="G60" i="1" l="1"/>
  <c r="E55" i="1"/>
  <c r="I55" i="1"/>
  <c r="J52" i="1"/>
  <c r="H52" i="1"/>
  <c r="E56" i="1" l="1"/>
  <c r="H50" i="1"/>
  <c r="J50" i="1"/>
  <c r="G59" i="1" l="1"/>
  <c r="J49" i="1"/>
  <c r="H49" i="1"/>
  <c r="H48" i="1"/>
  <c r="J48" i="1"/>
  <c r="G58" i="1" l="1"/>
  <c r="J47" i="1"/>
  <c r="J46" i="1" l="1"/>
  <c r="Q34" i="1" l="1"/>
  <c r="Q32" i="1"/>
  <c r="Q28" i="1"/>
  <c r="Q16" i="1"/>
  <c r="Q15" i="1"/>
  <c r="Q3" i="1"/>
  <c r="J4" i="1"/>
  <c r="J5" i="1"/>
  <c r="J7" i="1"/>
  <c r="J8" i="1"/>
  <c r="J9" i="1"/>
  <c r="J10" i="1"/>
  <c r="J11" i="1"/>
  <c r="J12" i="1"/>
  <c r="J13" i="1"/>
  <c r="J14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3" i="1"/>
  <c r="J35" i="1"/>
  <c r="J36" i="1"/>
  <c r="J37" i="1"/>
  <c r="J38" i="1"/>
  <c r="J39" i="1"/>
  <c r="J40" i="1"/>
  <c r="J41" i="1"/>
  <c r="J42" i="1"/>
  <c r="J43" i="1"/>
  <c r="J44" i="1"/>
  <c r="J3" i="1"/>
  <c r="Q4" i="1" l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6" i="1" s="1"/>
  <c r="H47" i="1" s="1"/>
</calcChain>
</file>

<file path=xl/sharedStrings.xml><?xml version="1.0" encoding="utf-8"?>
<sst xmlns="http://schemas.openxmlformats.org/spreadsheetml/2006/main" count="119" uniqueCount="109">
  <si>
    <t>Mariee</t>
  </si>
  <si>
    <t>Best Of Times</t>
  </si>
  <si>
    <t>See And Be Seen</t>
  </si>
  <si>
    <t>Play The Ace</t>
  </si>
  <si>
    <t>Earls Fort</t>
  </si>
  <si>
    <t>Harristown</t>
  </si>
  <si>
    <t>Lucky Beggar</t>
  </si>
  <si>
    <t xml:space="preserve"> Classic Pursuit</t>
  </si>
  <si>
    <t>Red Tea</t>
  </si>
  <si>
    <t>Baratineur</t>
  </si>
  <si>
    <t xml:space="preserve">Redcar </t>
  </si>
  <si>
    <t xml:space="preserve">Ascot </t>
  </si>
  <si>
    <t xml:space="preserve">Ponte </t>
  </si>
  <si>
    <t xml:space="preserve">Sthl </t>
  </si>
  <si>
    <t xml:space="preserve">Newt </t>
  </si>
  <si>
    <t xml:space="preserve">Kemp </t>
  </si>
  <si>
    <t xml:space="preserve">Newm </t>
  </si>
  <si>
    <t>Newc</t>
  </si>
  <si>
    <t xml:space="preserve">Wind </t>
  </si>
  <si>
    <t xml:space="preserve"> Uttox</t>
  </si>
  <si>
    <t>Loose Ends</t>
  </si>
  <si>
    <t>Danish Duke</t>
  </si>
  <si>
    <t>Mithqaal</t>
  </si>
  <si>
    <t>Stake Acclaim</t>
  </si>
  <si>
    <t>One Boy</t>
  </si>
  <si>
    <t>Roderick Random</t>
  </si>
  <si>
    <t>Fine Example</t>
  </si>
  <si>
    <t>Constable Clouds </t>
  </si>
  <si>
    <t>Ejbaar</t>
  </si>
  <si>
    <t>Desert Ace</t>
  </si>
  <si>
    <t>Wind</t>
  </si>
  <si>
    <t xml:space="preserve">Strat </t>
  </si>
  <si>
    <t xml:space="preserve"> Cat </t>
  </si>
  <si>
    <t xml:space="preserve">Yarm </t>
  </si>
  <si>
    <t xml:space="preserve">Sand </t>
  </si>
  <si>
    <t xml:space="preserve"> Bev </t>
  </si>
  <si>
    <t xml:space="preserve">Ayr </t>
  </si>
  <si>
    <t xml:space="preserve">Wolv </t>
  </si>
  <si>
    <t xml:space="preserve">Bath </t>
  </si>
  <si>
    <t xml:space="preserve">Carl </t>
  </si>
  <si>
    <t>Play The Ace (NR)</t>
  </si>
  <si>
    <t xml:space="preserve">MrkR </t>
  </si>
  <si>
    <t>Symbolic</t>
  </si>
  <si>
    <t>Robot Boy</t>
  </si>
  <si>
    <t>Bev</t>
  </si>
  <si>
    <t>San Cassiano</t>
  </si>
  <si>
    <t>Uttox</t>
  </si>
  <si>
    <t>Copperfacejack</t>
  </si>
  <si>
    <t>Chelm</t>
  </si>
  <si>
    <t>Sylvette</t>
  </si>
  <si>
    <t>Perth</t>
  </si>
  <si>
    <t>Gunner Lindley</t>
  </si>
  <si>
    <t xml:space="preserve">Epsm </t>
  </si>
  <si>
    <t>Dawn Mirage</t>
  </si>
  <si>
    <t>Ham</t>
  </si>
  <si>
    <t>Newmarket Warrior</t>
  </si>
  <si>
    <t xml:space="preserve"> Good</t>
  </si>
  <si>
    <t xml:space="preserve">FfosL </t>
  </si>
  <si>
    <t>Concur</t>
  </si>
  <si>
    <t>Muss</t>
  </si>
  <si>
    <t>Grandest</t>
  </si>
  <si>
    <t xml:space="preserve"> Perth </t>
  </si>
  <si>
    <t>Son Of My Heart</t>
  </si>
  <si>
    <t>Intimation</t>
  </si>
  <si>
    <t>Easy Street</t>
  </si>
  <si>
    <t xml:space="preserve">Uttox </t>
  </si>
  <si>
    <t>Avalanche Express</t>
  </si>
  <si>
    <t xml:space="preserve">York </t>
  </si>
  <si>
    <t>Predilection</t>
  </si>
  <si>
    <t xml:space="preserve"> Chep </t>
  </si>
  <si>
    <t>Polymnia</t>
  </si>
  <si>
    <t xml:space="preserve">Worc </t>
  </si>
  <si>
    <t>Gardiners Hill</t>
  </si>
  <si>
    <t xml:space="preserve">Leic </t>
  </si>
  <si>
    <t>Mendacious Harpy</t>
  </si>
  <si>
    <t xml:space="preserve">Muss </t>
  </si>
  <si>
    <t>Lizzy's Dream</t>
  </si>
  <si>
    <t xml:space="preserve">Cart </t>
  </si>
  <si>
    <t>Bourne</t>
  </si>
  <si>
    <t>Kamool</t>
  </si>
  <si>
    <t xml:space="preserve">MrktR </t>
  </si>
  <si>
    <t>Long House Hall</t>
  </si>
  <si>
    <t>Time</t>
  </si>
  <si>
    <t>Course</t>
  </si>
  <si>
    <t>Horse</t>
  </si>
  <si>
    <t>BSP</t>
  </si>
  <si>
    <t>Finish Pos</t>
  </si>
  <si>
    <t>P/L</t>
  </si>
  <si>
    <t>Bank</t>
  </si>
  <si>
    <t>£10 Liability</t>
  </si>
  <si>
    <t>Average Price</t>
  </si>
  <si>
    <t>Points</t>
  </si>
  <si>
    <t>S/R</t>
  </si>
  <si>
    <t>PR Ratings inspired system</t>
  </si>
  <si>
    <t>Join the face book group</t>
  </si>
  <si>
    <t>Average losing Price</t>
  </si>
  <si>
    <t>Cartwright</t>
  </si>
  <si>
    <t xml:space="preserve">Ling </t>
  </si>
  <si>
    <t>Kelsey</t>
  </si>
  <si>
    <t>June</t>
  </si>
  <si>
    <t>July</t>
  </si>
  <si>
    <t xml:space="preserve"> Eugenic</t>
  </si>
  <si>
    <t>Tagula Night</t>
  </si>
  <si>
    <t>Salis</t>
  </si>
  <si>
    <t>August</t>
  </si>
  <si>
    <t>Fleeting Dream</t>
  </si>
  <si>
    <t>Mowhoob</t>
  </si>
  <si>
    <t>Chatterton</t>
  </si>
  <si>
    <t>Union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</si>
</sst>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color rgb="FF1D2129"/>
      <name val="Arial"/>
      <family val="2"/>
    </font>
    <font>
      <sz val="11"/>
      <color rgb="FF1D2129"/>
      <name val="Calibri"/>
      <family val="2"/>
      <scheme val="minor"/>
    </font>
    <font>
      <sz val="11"/>
      <color rgb="FF1D2129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1"/>
      <color rgb="FF1D212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20" fontId="0" fillId="0" borderId="0" xfId="0" applyNumberFormat="1"/>
    <xf numFmtId="20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0" fontId="2" fillId="0" borderId="0" xfId="0" applyNumberFormat="1" applyFont="1"/>
    <xf numFmtId="20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8" fillId="0" borderId="0" xfId="1" applyFont="1"/>
    <xf numFmtId="0" fontId="10" fillId="0" borderId="0" xfId="0" applyFont="1" applyAlignment="1">
      <alignment horizontal="right"/>
    </xf>
    <xf numFmtId="0" fontId="9" fillId="0" borderId="0" xfId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239216083127879/" TargetMode="External"/><Relationship Id="rId1" Type="http://schemas.openxmlformats.org/officeDocument/2006/relationships/hyperlink" Target="http://greyhorsebot.co.uk/pr_ratings_par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zoomScaleNormal="100" workbookViewId="0">
      <pane ySplit="2" topLeftCell="A3" activePane="bottomLeft" state="frozen"/>
      <selection activeCell="B1" sqref="B1"/>
      <selection pane="bottomLeft" activeCell="H54" sqref="H54"/>
    </sheetView>
  </sheetViews>
  <sheetFormatPr defaultRowHeight="15" x14ac:dyDescent="0.25"/>
  <cols>
    <col min="1" max="1" width="11.42578125" customWidth="1"/>
    <col min="2" max="2" width="7.5703125" customWidth="1"/>
    <col min="3" max="3" width="11.140625" customWidth="1"/>
    <col min="4" max="4" width="26.5703125" customWidth="1"/>
    <col min="6" max="6" width="10.5703125" customWidth="1"/>
    <col min="7" max="7" width="9.85546875" customWidth="1"/>
    <col min="10" max="10" width="14.42578125" customWidth="1"/>
    <col min="16" max="16" width="6.5703125" customWidth="1"/>
    <col min="17" max="17" width="8.28515625" customWidth="1"/>
  </cols>
  <sheetData>
    <row r="1" spans="1:17" ht="15.75" x14ac:dyDescent="0.25">
      <c r="A1" s="19" t="s">
        <v>93</v>
      </c>
      <c r="B1" s="19"/>
      <c r="C1" s="19"/>
      <c r="D1" s="17" t="s">
        <v>94</v>
      </c>
    </row>
    <row r="2" spans="1:17" ht="15.75" x14ac:dyDescent="0.25">
      <c r="B2" s="11" t="s">
        <v>82</v>
      </c>
      <c r="C2" s="11" t="s">
        <v>83</v>
      </c>
      <c r="D2" s="11" t="s">
        <v>84</v>
      </c>
      <c r="E2" s="11" t="s">
        <v>85</v>
      </c>
      <c r="F2" s="11" t="s">
        <v>86</v>
      </c>
      <c r="G2" s="11" t="s">
        <v>87</v>
      </c>
      <c r="H2" s="11" t="s">
        <v>88</v>
      </c>
      <c r="I2" s="11"/>
      <c r="J2" s="11" t="s">
        <v>89</v>
      </c>
    </row>
    <row r="3" spans="1:17" x14ac:dyDescent="0.25">
      <c r="A3" s="1">
        <v>42538</v>
      </c>
      <c r="B3" s="2">
        <v>0.64583333333333337</v>
      </c>
      <c r="C3" t="s">
        <v>10</v>
      </c>
      <c r="D3" t="s">
        <v>0</v>
      </c>
      <c r="E3">
        <v>3.45</v>
      </c>
      <c r="F3">
        <v>2</v>
      </c>
      <c r="G3">
        <v>0.95</v>
      </c>
      <c r="H3">
        <v>0.95</v>
      </c>
      <c r="I3" s="6"/>
      <c r="J3" s="10">
        <f>SUM((10/(E3-1)) -((10/(E3-1))*5%))</f>
        <v>3.8775510204081636</v>
      </c>
      <c r="Q3">
        <f>SUM(E3:E44)</f>
        <v>205.66</v>
      </c>
    </row>
    <row r="4" spans="1:17" x14ac:dyDescent="0.25">
      <c r="A4" s="1">
        <v>42539</v>
      </c>
      <c r="B4" s="2">
        <v>0.62847222222222221</v>
      </c>
      <c r="C4" t="s">
        <v>11</v>
      </c>
      <c r="D4" t="s">
        <v>1</v>
      </c>
      <c r="E4">
        <v>5.7</v>
      </c>
      <c r="F4">
        <v>6</v>
      </c>
      <c r="G4">
        <v>0.95</v>
      </c>
      <c r="H4">
        <f>SUM(H3+G4)</f>
        <v>1.9</v>
      </c>
      <c r="I4" s="6"/>
      <c r="J4" s="10">
        <f t="shared" ref="J4:J53" si="0">SUM((10/(E4-1)) -((10/(E4-1))*5%))</f>
        <v>2.021276595744681</v>
      </c>
      <c r="Q4">
        <f>SUM(Q5:Q44)</f>
        <v>20.28</v>
      </c>
    </row>
    <row r="5" spans="1:17" x14ac:dyDescent="0.25">
      <c r="A5" s="1">
        <v>42540</v>
      </c>
      <c r="B5" s="2">
        <v>0.67361111111111116</v>
      </c>
      <c r="C5" t="s">
        <v>12</v>
      </c>
      <c r="D5" t="s">
        <v>2</v>
      </c>
      <c r="E5">
        <v>5.07</v>
      </c>
      <c r="F5">
        <v>7</v>
      </c>
      <c r="G5">
        <v>0.95</v>
      </c>
      <c r="H5">
        <f t="shared" ref="H5:H44" si="1">SUM(H4+G5)</f>
        <v>2.8499999999999996</v>
      </c>
      <c r="I5" s="6"/>
      <c r="J5" s="10">
        <f t="shared" si="0"/>
        <v>2.3341523341523343</v>
      </c>
    </row>
    <row r="6" spans="1:17" x14ac:dyDescent="0.25">
      <c r="A6" s="1">
        <v>42541</v>
      </c>
      <c r="B6" s="2">
        <v>0.61458333333333337</v>
      </c>
      <c r="C6" t="s">
        <v>13</v>
      </c>
      <c r="D6" t="s">
        <v>40</v>
      </c>
      <c r="E6">
        <v>0</v>
      </c>
      <c r="F6">
        <v>0</v>
      </c>
      <c r="G6">
        <v>0</v>
      </c>
      <c r="H6">
        <f t="shared" si="1"/>
        <v>2.8499999999999996</v>
      </c>
      <c r="I6" s="6"/>
      <c r="J6" s="10">
        <v>0</v>
      </c>
    </row>
    <row r="7" spans="1:17" x14ac:dyDescent="0.25">
      <c r="A7" s="1">
        <v>42542</v>
      </c>
      <c r="B7" s="2">
        <v>0.83333333333333337</v>
      </c>
      <c r="C7" t="s">
        <v>14</v>
      </c>
      <c r="D7" t="s">
        <v>4</v>
      </c>
      <c r="E7">
        <v>6</v>
      </c>
      <c r="F7">
        <v>3</v>
      </c>
      <c r="G7">
        <v>0.95</v>
      </c>
      <c r="H7">
        <f t="shared" si="1"/>
        <v>3.8</v>
      </c>
      <c r="I7" s="6"/>
      <c r="J7" s="10">
        <f t="shared" si="0"/>
        <v>1.9</v>
      </c>
    </row>
    <row r="8" spans="1:17" x14ac:dyDescent="0.25">
      <c r="A8" s="1">
        <v>42543</v>
      </c>
      <c r="B8" s="2">
        <v>0.88888888888888884</v>
      </c>
      <c r="C8" t="s">
        <v>15</v>
      </c>
      <c r="D8" t="s">
        <v>5</v>
      </c>
      <c r="E8">
        <v>4.1100000000000003</v>
      </c>
      <c r="F8">
        <v>7</v>
      </c>
      <c r="G8">
        <v>0.95</v>
      </c>
      <c r="H8">
        <f t="shared" si="1"/>
        <v>4.75</v>
      </c>
      <c r="I8" s="6"/>
      <c r="J8" s="10">
        <f t="shared" si="0"/>
        <v>3.0546623794212215</v>
      </c>
    </row>
    <row r="9" spans="1:17" x14ac:dyDescent="0.25">
      <c r="A9" s="1">
        <v>42544</v>
      </c>
      <c r="B9" s="2">
        <v>0.67361111111111116</v>
      </c>
      <c r="C9" t="s">
        <v>16</v>
      </c>
      <c r="D9" t="s">
        <v>6</v>
      </c>
      <c r="E9">
        <v>5.2</v>
      </c>
      <c r="F9">
        <v>2</v>
      </c>
      <c r="G9">
        <v>0.95</v>
      </c>
      <c r="H9">
        <f t="shared" si="1"/>
        <v>5.7</v>
      </c>
      <c r="I9" s="6"/>
      <c r="J9" s="10">
        <f t="shared" si="0"/>
        <v>2.2619047619047619</v>
      </c>
    </row>
    <row r="10" spans="1:17" x14ac:dyDescent="0.25">
      <c r="A10" s="1">
        <v>42545</v>
      </c>
      <c r="B10" s="2">
        <v>0.86805555555555547</v>
      </c>
      <c r="C10" t="s">
        <v>17</v>
      </c>
      <c r="D10" t="s">
        <v>7</v>
      </c>
      <c r="E10">
        <v>8.6</v>
      </c>
      <c r="F10">
        <v>11</v>
      </c>
      <c r="G10">
        <v>0.95</v>
      </c>
      <c r="H10">
        <f t="shared" si="1"/>
        <v>6.65</v>
      </c>
      <c r="I10" s="6"/>
      <c r="J10" s="10">
        <f t="shared" si="0"/>
        <v>1.25</v>
      </c>
    </row>
    <row r="11" spans="1:17" x14ac:dyDescent="0.25">
      <c r="A11" s="1">
        <v>42546</v>
      </c>
      <c r="B11" s="2">
        <v>0.70486111111111116</v>
      </c>
      <c r="C11" t="s">
        <v>18</v>
      </c>
      <c r="D11" t="s">
        <v>8</v>
      </c>
      <c r="E11">
        <v>3.81</v>
      </c>
      <c r="F11">
        <v>2</v>
      </c>
      <c r="G11">
        <v>0.95</v>
      </c>
      <c r="H11">
        <f t="shared" si="1"/>
        <v>7.6000000000000005</v>
      </c>
      <c r="I11" s="6"/>
      <c r="J11" s="10">
        <f t="shared" si="0"/>
        <v>3.3807829181494662</v>
      </c>
    </row>
    <row r="12" spans="1:17" x14ac:dyDescent="0.25">
      <c r="A12" s="1">
        <v>42547</v>
      </c>
      <c r="B12" s="2">
        <v>0.625</v>
      </c>
      <c r="C12" t="s">
        <v>19</v>
      </c>
      <c r="D12" t="s">
        <v>9</v>
      </c>
      <c r="E12">
        <v>4.5999999999999996</v>
      </c>
      <c r="F12">
        <v>4</v>
      </c>
      <c r="G12">
        <v>0.95</v>
      </c>
      <c r="H12">
        <f t="shared" si="1"/>
        <v>8.5500000000000007</v>
      </c>
      <c r="I12" s="6"/>
      <c r="J12" s="10">
        <f t="shared" si="0"/>
        <v>2.6388888888888893</v>
      </c>
    </row>
    <row r="13" spans="1:17" x14ac:dyDescent="0.25">
      <c r="A13" s="1">
        <v>42548</v>
      </c>
      <c r="B13" s="3">
        <v>0.82986111111111116</v>
      </c>
      <c r="C13" t="s">
        <v>30</v>
      </c>
      <c r="D13" t="s">
        <v>20</v>
      </c>
      <c r="E13">
        <v>6.37</v>
      </c>
      <c r="F13">
        <v>5</v>
      </c>
      <c r="G13">
        <v>0.95</v>
      </c>
      <c r="H13">
        <f t="shared" si="1"/>
        <v>9.5</v>
      </c>
      <c r="I13" s="6"/>
      <c r="J13" s="10">
        <f t="shared" si="0"/>
        <v>1.7690875232774674</v>
      </c>
    </row>
    <row r="14" spans="1:17" x14ac:dyDescent="0.25">
      <c r="A14" s="1">
        <v>42549</v>
      </c>
      <c r="B14" s="3">
        <v>0.78472222222222221</v>
      </c>
      <c r="C14" t="s">
        <v>31</v>
      </c>
      <c r="D14" t="s">
        <v>3</v>
      </c>
      <c r="E14">
        <v>2.23</v>
      </c>
      <c r="F14">
        <v>2</v>
      </c>
      <c r="G14">
        <v>0.95</v>
      </c>
      <c r="H14">
        <f t="shared" si="1"/>
        <v>10.45</v>
      </c>
      <c r="I14" s="6"/>
      <c r="J14" s="10">
        <f t="shared" si="0"/>
        <v>7.7235772357723587</v>
      </c>
    </row>
    <row r="15" spans="1:17" x14ac:dyDescent="0.25">
      <c r="A15" s="1">
        <v>42550</v>
      </c>
      <c r="B15" s="3">
        <v>0.66666666666666663</v>
      </c>
      <c r="C15" t="s">
        <v>32</v>
      </c>
      <c r="D15" t="s">
        <v>21</v>
      </c>
      <c r="E15">
        <v>4.1900000000000004</v>
      </c>
      <c r="F15">
        <v>1</v>
      </c>
      <c r="G15">
        <v>-3.19</v>
      </c>
      <c r="H15">
        <f t="shared" si="1"/>
        <v>7.26</v>
      </c>
      <c r="I15" s="6"/>
      <c r="J15" s="10">
        <v>-10</v>
      </c>
      <c r="Q15">
        <f>SUM(-G15)</f>
        <v>3.19</v>
      </c>
    </row>
    <row r="16" spans="1:17" x14ac:dyDescent="0.25">
      <c r="A16" s="1">
        <v>42551</v>
      </c>
      <c r="B16" s="3">
        <v>0.68055555555555547</v>
      </c>
      <c r="C16" t="s">
        <v>33</v>
      </c>
      <c r="D16" t="s">
        <v>22</v>
      </c>
      <c r="E16">
        <v>3.98</v>
      </c>
      <c r="F16">
        <v>1</v>
      </c>
      <c r="G16">
        <v>-2.98</v>
      </c>
      <c r="H16">
        <f t="shared" si="1"/>
        <v>4.2799999999999994</v>
      </c>
      <c r="I16" s="6"/>
      <c r="J16" s="10">
        <v>-10</v>
      </c>
      <c r="Q16">
        <f>SUM(-G16)</f>
        <v>2.98</v>
      </c>
    </row>
    <row r="17" spans="1:17" x14ac:dyDescent="0.25">
      <c r="A17" s="1">
        <v>42552</v>
      </c>
      <c r="B17" s="3">
        <v>0.59722222222222221</v>
      </c>
      <c r="C17" t="s">
        <v>34</v>
      </c>
      <c r="D17" t="s">
        <v>23</v>
      </c>
      <c r="E17">
        <v>3</v>
      </c>
      <c r="F17">
        <v>7</v>
      </c>
      <c r="G17">
        <v>0.95</v>
      </c>
      <c r="H17">
        <f t="shared" si="1"/>
        <v>5.2299999999999995</v>
      </c>
      <c r="I17" s="6"/>
      <c r="J17" s="10">
        <f t="shared" si="0"/>
        <v>4.75</v>
      </c>
    </row>
    <row r="18" spans="1:17" x14ac:dyDescent="0.25">
      <c r="A18" s="1">
        <v>42553</v>
      </c>
      <c r="B18" s="3">
        <v>0.64930555555555558</v>
      </c>
      <c r="C18" t="s">
        <v>35</v>
      </c>
      <c r="D18" t="s">
        <v>24</v>
      </c>
      <c r="E18">
        <v>5.2</v>
      </c>
      <c r="F18">
        <v>8</v>
      </c>
      <c r="G18">
        <v>0.95</v>
      </c>
      <c r="H18">
        <f t="shared" si="1"/>
        <v>6.18</v>
      </c>
      <c r="I18" s="6"/>
      <c r="J18" s="10">
        <f t="shared" si="0"/>
        <v>2.2619047619047619</v>
      </c>
    </row>
    <row r="19" spans="1:17" x14ac:dyDescent="0.25">
      <c r="A19" s="1">
        <v>42554</v>
      </c>
      <c r="B19" s="3">
        <v>0.58680555555555558</v>
      </c>
      <c r="C19" t="s">
        <v>41</v>
      </c>
      <c r="D19" t="s">
        <v>25</v>
      </c>
      <c r="E19">
        <v>2.34</v>
      </c>
      <c r="F19">
        <v>-1</v>
      </c>
      <c r="G19">
        <v>0.95</v>
      </c>
      <c r="H19">
        <f t="shared" si="1"/>
        <v>7.13</v>
      </c>
      <c r="I19" s="6"/>
      <c r="J19" s="10">
        <f t="shared" si="0"/>
        <v>7.0895522388059709</v>
      </c>
    </row>
    <row r="20" spans="1:17" x14ac:dyDescent="0.25">
      <c r="A20" s="1">
        <v>42555</v>
      </c>
      <c r="B20" s="3">
        <v>0.72916666666666663</v>
      </c>
      <c r="C20" t="s">
        <v>36</v>
      </c>
      <c r="D20" t="s">
        <v>26</v>
      </c>
      <c r="E20">
        <v>5.33</v>
      </c>
      <c r="F20">
        <v>4</v>
      </c>
      <c r="G20">
        <v>0.95</v>
      </c>
      <c r="H20">
        <f t="shared" si="1"/>
        <v>8.08</v>
      </c>
      <c r="I20" s="6"/>
      <c r="J20" s="10">
        <f t="shared" si="0"/>
        <v>2.1939953810623556</v>
      </c>
    </row>
    <row r="21" spans="1:17" x14ac:dyDescent="0.25">
      <c r="A21" s="1">
        <v>42556</v>
      </c>
      <c r="B21" s="3">
        <v>0.68402777777777779</v>
      </c>
      <c r="C21" t="s">
        <v>37</v>
      </c>
      <c r="D21" t="s">
        <v>27</v>
      </c>
      <c r="E21">
        <v>5.25</v>
      </c>
      <c r="F21">
        <v>8</v>
      </c>
      <c r="G21">
        <v>0.95</v>
      </c>
      <c r="H21">
        <f t="shared" si="1"/>
        <v>9.0299999999999994</v>
      </c>
      <c r="I21" s="6"/>
      <c r="J21" s="10">
        <f t="shared" si="0"/>
        <v>2.2352941176470589</v>
      </c>
    </row>
    <row r="22" spans="1:17" x14ac:dyDescent="0.25">
      <c r="A22" s="1">
        <v>42557</v>
      </c>
      <c r="B22" s="3">
        <v>0.79166666666666663</v>
      </c>
      <c r="C22" t="s">
        <v>38</v>
      </c>
      <c r="D22" t="s">
        <v>28</v>
      </c>
      <c r="E22">
        <v>5.63</v>
      </c>
      <c r="F22">
        <v>6</v>
      </c>
      <c r="G22">
        <v>0.95</v>
      </c>
      <c r="H22">
        <f t="shared" si="1"/>
        <v>9.9799999999999986</v>
      </c>
      <c r="I22" s="6"/>
      <c r="J22" s="10">
        <f t="shared" si="0"/>
        <v>2.0518358531317493</v>
      </c>
    </row>
    <row r="23" spans="1:17" x14ac:dyDescent="0.25">
      <c r="A23" s="1">
        <v>42558</v>
      </c>
      <c r="B23" s="3">
        <v>0.58333333333333337</v>
      </c>
      <c r="C23" t="s">
        <v>39</v>
      </c>
      <c r="D23" t="s">
        <v>29</v>
      </c>
      <c r="E23">
        <v>3.34</v>
      </c>
      <c r="F23">
        <v>3</v>
      </c>
      <c r="G23">
        <v>0.95</v>
      </c>
      <c r="H23">
        <f t="shared" si="1"/>
        <v>10.929999999999998</v>
      </c>
      <c r="I23" s="6"/>
      <c r="J23" s="10">
        <f t="shared" si="0"/>
        <v>4.0598290598290596</v>
      </c>
    </row>
    <row r="24" spans="1:17" x14ac:dyDescent="0.25">
      <c r="A24" s="1">
        <v>42559</v>
      </c>
      <c r="B24" s="2">
        <v>0.71875</v>
      </c>
      <c r="C24" t="s">
        <v>11</v>
      </c>
      <c r="D24" s="4" t="s">
        <v>42</v>
      </c>
      <c r="E24">
        <v>4.8600000000000003</v>
      </c>
      <c r="F24">
        <v>8</v>
      </c>
      <c r="G24">
        <v>0.95</v>
      </c>
      <c r="H24">
        <f t="shared" si="1"/>
        <v>11.879999999999997</v>
      </c>
      <c r="I24" s="6"/>
      <c r="J24" s="10">
        <f t="shared" si="0"/>
        <v>2.4611398963730569</v>
      </c>
    </row>
    <row r="25" spans="1:17" x14ac:dyDescent="0.25">
      <c r="A25" s="1">
        <v>42560</v>
      </c>
      <c r="B25" s="2">
        <v>0.61458333333333337</v>
      </c>
      <c r="C25" t="s">
        <v>11</v>
      </c>
      <c r="D25" s="4" t="s">
        <v>43</v>
      </c>
      <c r="E25">
        <v>9.57</v>
      </c>
      <c r="F25">
        <v>2</v>
      </c>
      <c r="G25">
        <v>0.95</v>
      </c>
      <c r="H25">
        <f t="shared" si="1"/>
        <v>12.829999999999997</v>
      </c>
      <c r="I25" s="6"/>
      <c r="J25" s="10">
        <f t="shared" si="0"/>
        <v>1.1085180863477246</v>
      </c>
    </row>
    <row r="26" spans="1:17" x14ac:dyDescent="0.25">
      <c r="A26" s="1">
        <v>42561</v>
      </c>
      <c r="B26" s="2">
        <v>0.69791666666666663</v>
      </c>
      <c r="C26" t="s">
        <v>50</v>
      </c>
      <c r="D26" s="4" t="s">
        <v>51</v>
      </c>
      <c r="E26">
        <v>5.19</v>
      </c>
      <c r="F26">
        <v>2</v>
      </c>
      <c r="G26">
        <v>0.95</v>
      </c>
      <c r="H26">
        <f t="shared" si="1"/>
        <v>13.779999999999996</v>
      </c>
      <c r="I26" s="6"/>
      <c r="J26" s="10">
        <f t="shared" si="0"/>
        <v>2.2673031026252981</v>
      </c>
    </row>
    <row r="27" spans="1:17" x14ac:dyDescent="0.25">
      <c r="A27" s="1">
        <v>42562</v>
      </c>
      <c r="B27" s="2">
        <v>0.69791666666666663</v>
      </c>
      <c r="C27" t="s">
        <v>48</v>
      </c>
      <c r="D27" s="5" t="s">
        <v>49</v>
      </c>
      <c r="E27">
        <v>6.81</v>
      </c>
      <c r="F27">
        <v>7</v>
      </c>
      <c r="G27">
        <v>0.95</v>
      </c>
      <c r="H27">
        <f t="shared" si="1"/>
        <v>14.729999999999995</v>
      </c>
      <c r="I27" s="6"/>
      <c r="J27" s="10">
        <f t="shared" si="0"/>
        <v>1.6351118760757315</v>
      </c>
    </row>
    <row r="28" spans="1:17" x14ac:dyDescent="0.25">
      <c r="A28" s="1">
        <v>42563</v>
      </c>
      <c r="B28" s="2">
        <v>0.75347222222222221</v>
      </c>
      <c r="C28" t="s">
        <v>44</v>
      </c>
      <c r="D28" s="4" t="s">
        <v>45</v>
      </c>
      <c r="E28">
        <v>4.1900000000000004</v>
      </c>
      <c r="F28">
        <v>1</v>
      </c>
      <c r="G28">
        <v>-3.19</v>
      </c>
      <c r="H28">
        <f t="shared" si="1"/>
        <v>11.539999999999996</v>
      </c>
      <c r="I28" s="6"/>
      <c r="J28" s="10">
        <v>-10</v>
      </c>
      <c r="Q28">
        <f>SUM(-G28)</f>
        <v>3.19</v>
      </c>
    </row>
    <row r="29" spans="1:17" x14ac:dyDescent="0.25">
      <c r="A29" s="1">
        <v>42564</v>
      </c>
      <c r="B29" s="2">
        <v>0.64236111111111105</v>
      </c>
      <c r="C29" t="s">
        <v>46</v>
      </c>
      <c r="D29" s="4" t="s">
        <v>47</v>
      </c>
      <c r="E29">
        <v>4.17</v>
      </c>
      <c r="F29">
        <v>6</v>
      </c>
      <c r="G29">
        <v>0.95</v>
      </c>
      <c r="H29">
        <f t="shared" si="1"/>
        <v>12.489999999999995</v>
      </c>
      <c r="I29" s="6"/>
      <c r="J29" s="10">
        <f t="shared" si="0"/>
        <v>2.9968454258675079</v>
      </c>
    </row>
    <row r="30" spans="1:17" x14ac:dyDescent="0.25">
      <c r="A30" s="1">
        <v>42565</v>
      </c>
      <c r="B30" s="7">
        <v>0.86805555555555547</v>
      </c>
      <c r="C30" t="s">
        <v>52</v>
      </c>
      <c r="D30" s="4" t="s">
        <v>53</v>
      </c>
      <c r="E30">
        <v>6.06</v>
      </c>
      <c r="F30">
        <v>3</v>
      </c>
      <c r="G30">
        <v>0.95</v>
      </c>
      <c r="H30">
        <f t="shared" si="1"/>
        <v>13.439999999999994</v>
      </c>
      <c r="I30" s="6"/>
      <c r="J30" s="10">
        <f t="shared" si="0"/>
        <v>1.8774703557312253</v>
      </c>
    </row>
    <row r="31" spans="1:17" x14ac:dyDescent="0.25">
      <c r="A31" s="1">
        <v>42566</v>
      </c>
      <c r="B31" s="8">
        <v>0.75347222222222221</v>
      </c>
      <c r="C31" s="9" t="s">
        <v>54</v>
      </c>
      <c r="D31" s="4" t="s">
        <v>55</v>
      </c>
      <c r="E31">
        <v>3.04</v>
      </c>
      <c r="F31">
        <v>5</v>
      </c>
      <c r="G31">
        <v>0.95</v>
      </c>
      <c r="H31">
        <f t="shared" si="1"/>
        <v>14.389999999999993</v>
      </c>
      <c r="J31" s="10">
        <f t="shared" si="0"/>
        <v>4.6568627450980395</v>
      </c>
    </row>
    <row r="32" spans="1:17" x14ac:dyDescent="0.25">
      <c r="A32" s="1">
        <v>42567</v>
      </c>
      <c r="B32" s="7">
        <v>0.61458333333333337</v>
      </c>
      <c r="C32" s="9" t="s">
        <v>80</v>
      </c>
      <c r="D32" s="4" t="s">
        <v>81</v>
      </c>
      <c r="E32">
        <v>7.68</v>
      </c>
      <c r="F32">
        <v>1</v>
      </c>
      <c r="G32">
        <v>-6.68</v>
      </c>
      <c r="H32">
        <f t="shared" si="1"/>
        <v>7.7099999999999937</v>
      </c>
      <c r="J32" s="10">
        <v>-10</v>
      </c>
      <c r="Q32">
        <f>SUM(-G32)</f>
        <v>6.68</v>
      </c>
    </row>
    <row r="33" spans="1:17" x14ac:dyDescent="0.25">
      <c r="A33" s="1">
        <v>42568</v>
      </c>
      <c r="B33" s="7">
        <v>0.66319444444444442</v>
      </c>
      <c r="C33" s="9" t="s">
        <v>31</v>
      </c>
      <c r="D33" s="4" t="s">
        <v>79</v>
      </c>
      <c r="E33">
        <v>5.3</v>
      </c>
      <c r="F33">
        <v>3</v>
      </c>
      <c r="G33">
        <v>0.95</v>
      </c>
      <c r="H33">
        <f t="shared" si="1"/>
        <v>8.659999999999993</v>
      </c>
      <c r="J33" s="10">
        <f t="shared" si="0"/>
        <v>2.2093023255813953</v>
      </c>
    </row>
    <row r="34" spans="1:17" x14ac:dyDescent="0.25">
      <c r="A34" s="1">
        <v>42569</v>
      </c>
      <c r="B34" s="7">
        <v>0.61458333333333337</v>
      </c>
      <c r="C34" s="9" t="s">
        <v>77</v>
      </c>
      <c r="D34" s="4" t="s">
        <v>78</v>
      </c>
      <c r="E34">
        <v>5.24</v>
      </c>
      <c r="F34">
        <v>1</v>
      </c>
      <c r="G34">
        <v>-4.24</v>
      </c>
      <c r="H34">
        <f t="shared" si="1"/>
        <v>4.4199999999999928</v>
      </c>
      <c r="J34" s="10">
        <v>-10</v>
      </c>
      <c r="Q34">
        <f>SUM(-G34)</f>
        <v>4.24</v>
      </c>
    </row>
    <row r="35" spans="1:17" x14ac:dyDescent="0.25">
      <c r="A35" s="1">
        <v>42570</v>
      </c>
      <c r="B35" s="7">
        <v>0.71875</v>
      </c>
      <c r="C35" s="9" t="s">
        <v>75</v>
      </c>
      <c r="D35" s="4" t="s">
        <v>76</v>
      </c>
      <c r="E35">
        <v>4.32</v>
      </c>
      <c r="F35">
        <v>5</v>
      </c>
      <c r="G35">
        <v>0.95</v>
      </c>
      <c r="H35">
        <f t="shared" si="1"/>
        <v>5.369999999999993</v>
      </c>
      <c r="J35" s="10">
        <f t="shared" si="0"/>
        <v>2.8614457831325297</v>
      </c>
    </row>
    <row r="36" spans="1:17" x14ac:dyDescent="0.25">
      <c r="A36" s="1">
        <v>42571</v>
      </c>
      <c r="B36" s="7">
        <v>0.73611111111111116</v>
      </c>
      <c r="C36" s="9" t="s">
        <v>73</v>
      </c>
      <c r="D36" s="4" t="s">
        <v>74</v>
      </c>
      <c r="E36">
        <v>3.63</v>
      </c>
      <c r="F36">
        <v>4</v>
      </c>
      <c r="G36">
        <v>0.95</v>
      </c>
      <c r="H36">
        <f t="shared" si="1"/>
        <v>6.3199999999999932</v>
      </c>
      <c r="J36" s="10">
        <f t="shared" si="0"/>
        <v>3.6121673003802282</v>
      </c>
    </row>
    <row r="37" spans="1:17" x14ac:dyDescent="0.25">
      <c r="A37" s="1">
        <v>42572</v>
      </c>
      <c r="B37" s="7">
        <v>0.62152777777777779</v>
      </c>
      <c r="C37" s="9" t="s">
        <v>71</v>
      </c>
      <c r="D37" s="4" t="s">
        <v>72</v>
      </c>
      <c r="E37">
        <v>5.99</v>
      </c>
      <c r="F37">
        <v>5</v>
      </c>
      <c r="G37">
        <v>0.95</v>
      </c>
      <c r="H37">
        <f t="shared" si="1"/>
        <v>7.2699999999999934</v>
      </c>
      <c r="J37" s="10">
        <f t="shared" si="0"/>
        <v>1.9038076152304608</v>
      </c>
    </row>
    <row r="38" spans="1:17" x14ac:dyDescent="0.25">
      <c r="A38" s="1">
        <v>42573</v>
      </c>
      <c r="B38" s="7">
        <v>0.76388888888888884</v>
      </c>
      <c r="C38" s="9" t="s">
        <v>69</v>
      </c>
      <c r="D38" s="4" t="s">
        <v>70</v>
      </c>
      <c r="E38">
        <v>9.0299999999999994</v>
      </c>
      <c r="F38">
        <v>2</v>
      </c>
      <c r="G38">
        <v>0.95</v>
      </c>
      <c r="H38">
        <f t="shared" si="1"/>
        <v>8.2199999999999935</v>
      </c>
      <c r="J38" s="10">
        <f t="shared" si="0"/>
        <v>1.1830635118306352</v>
      </c>
    </row>
    <row r="39" spans="1:17" x14ac:dyDescent="0.25">
      <c r="A39" s="1">
        <v>42574</v>
      </c>
      <c r="B39" s="7">
        <v>0.625</v>
      </c>
      <c r="C39" s="9" t="s">
        <v>67</v>
      </c>
      <c r="D39" s="4" t="s">
        <v>68</v>
      </c>
      <c r="E39">
        <v>6.81</v>
      </c>
      <c r="F39">
        <v>7</v>
      </c>
      <c r="G39">
        <v>0.95</v>
      </c>
      <c r="H39">
        <f t="shared" si="1"/>
        <v>9.1699999999999928</v>
      </c>
      <c r="J39" s="10">
        <f t="shared" si="0"/>
        <v>1.6351118760757315</v>
      </c>
    </row>
    <row r="40" spans="1:17" x14ac:dyDescent="0.25">
      <c r="A40" s="1">
        <v>42575</v>
      </c>
      <c r="B40" s="7">
        <v>0.69791666666666663</v>
      </c>
      <c r="C40" s="9" t="s">
        <v>65</v>
      </c>
      <c r="D40" s="4" t="s">
        <v>64</v>
      </c>
      <c r="E40">
        <v>4.29</v>
      </c>
      <c r="F40">
        <v>10</v>
      </c>
      <c r="G40">
        <v>0.95</v>
      </c>
      <c r="H40">
        <f t="shared" si="1"/>
        <v>10.119999999999992</v>
      </c>
      <c r="J40" s="10">
        <f t="shared" si="0"/>
        <v>2.8875379939209722</v>
      </c>
    </row>
    <row r="41" spans="1:17" x14ac:dyDescent="0.25">
      <c r="A41" s="1">
        <v>42576</v>
      </c>
      <c r="B41" s="7">
        <v>0.84027777777777779</v>
      </c>
      <c r="C41" s="9" t="s">
        <v>37</v>
      </c>
      <c r="D41" s="4" t="s">
        <v>66</v>
      </c>
      <c r="E41">
        <v>6.77</v>
      </c>
      <c r="F41">
        <v>9</v>
      </c>
      <c r="G41">
        <v>0.95</v>
      </c>
      <c r="H41">
        <f t="shared" si="1"/>
        <v>11.069999999999991</v>
      </c>
      <c r="J41" s="10">
        <f t="shared" si="0"/>
        <v>1.6464471403812826</v>
      </c>
    </row>
    <row r="42" spans="1:17" x14ac:dyDescent="0.25">
      <c r="A42" s="1">
        <v>42577</v>
      </c>
      <c r="B42" s="7">
        <v>0.85416666666666663</v>
      </c>
      <c r="C42" s="9" t="s">
        <v>61</v>
      </c>
      <c r="D42" s="4" t="s">
        <v>62</v>
      </c>
      <c r="E42">
        <v>2.27</v>
      </c>
      <c r="F42">
        <v>2</v>
      </c>
      <c r="G42">
        <v>0.95</v>
      </c>
      <c r="H42">
        <f t="shared" si="1"/>
        <v>12.019999999999991</v>
      </c>
      <c r="J42" s="10">
        <f t="shared" si="0"/>
        <v>7.4803149606299213</v>
      </c>
    </row>
    <row r="43" spans="1:17" x14ac:dyDescent="0.25">
      <c r="A43" s="1">
        <v>42578</v>
      </c>
      <c r="B43" s="7">
        <v>0.70486111111111116</v>
      </c>
      <c r="C43" s="9" t="s">
        <v>56</v>
      </c>
      <c r="D43" s="4" t="s">
        <v>63</v>
      </c>
      <c r="E43">
        <v>4.38</v>
      </c>
      <c r="F43">
        <v>3</v>
      </c>
      <c r="G43">
        <v>0.95</v>
      </c>
      <c r="H43">
        <f t="shared" si="1"/>
        <v>12.96999999999999</v>
      </c>
      <c r="J43" s="10">
        <f t="shared" si="0"/>
        <v>2.8106508875739644</v>
      </c>
    </row>
    <row r="44" spans="1:17" x14ac:dyDescent="0.25">
      <c r="A44" s="1">
        <v>42579</v>
      </c>
      <c r="B44" s="7">
        <v>0.87152777777777779</v>
      </c>
      <c r="C44" s="9" t="s">
        <v>57</v>
      </c>
      <c r="D44" s="4" t="s">
        <v>58</v>
      </c>
      <c r="E44">
        <v>2.66</v>
      </c>
      <c r="F44">
        <v>4</v>
      </c>
      <c r="G44">
        <v>0.95</v>
      </c>
      <c r="H44">
        <f t="shared" si="1"/>
        <v>13.919999999999989</v>
      </c>
      <c r="J44" s="10">
        <f t="shared" si="0"/>
        <v>5.7228915662650595</v>
      </c>
    </row>
    <row r="45" spans="1:17" x14ac:dyDescent="0.25">
      <c r="A45" s="1">
        <v>42580</v>
      </c>
      <c r="B45" s="7">
        <v>0.85069444444444453</v>
      </c>
      <c r="C45" s="9" t="s">
        <v>59</v>
      </c>
      <c r="D45" s="4" t="s">
        <v>60</v>
      </c>
      <c r="E45">
        <v>0</v>
      </c>
      <c r="F45">
        <v>0</v>
      </c>
      <c r="G45">
        <v>0</v>
      </c>
      <c r="H45">
        <v>0</v>
      </c>
      <c r="J45" s="10"/>
    </row>
    <row r="46" spans="1:17" x14ac:dyDescent="0.25">
      <c r="A46" s="1">
        <v>42581</v>
      </c>
      <c r="B46" s="7">
        <v>0.85416666666666663</v>
      </c>
      <c r="C46" s="9" t="s">
        <v>97</v>
      </c>
      <c r="D46" s="4" t="s">
        <v>96</v>
      </c>
      <c r="E46">
        <v>2.2200000000000002</v>
      </c>
      <c r="F46">
        <v>5</v>
      </c>
      <c r="G46">
        <v>0.95</v>
      </c>
      <c r="H46">
        <f>SUM(H44+0.95)</f>
        <v>14.869999999999989</v>
      </c>
      <c r="J46" s="10">
        <f t="shared" si="0"/>
        <v>7.7868852459016384</v>
      </c>
    </row>
    <row r="47" spans="1:17" x14ac:dyDescent="0.25">
      <c r="A47" s="1">
        <v>42582</v>
      </c>
      <c r="B47" s="2">
        <v>0.67013888888888884</v>
      </c>
      <c r="C47" t="s">
        <v>80</v>
      </c>
      <c r="D47" s="4" t="s">
        <v>98</v>
      </c>
      <c r="E47">
        <v>2.27</v>
      </c>
      <c r="F47">
        <v>4</v>
      </c>
      <c r="G47">
        <v>0.95</v>
      </c>
      <c r="H47">
        <f>SUM(H46+0.95)</f>
        <v>15.819999999999988</v>
      </c>
      <c r="J47" s="10">
        <f t="shared" si="0"/>
        <v>7.4803149606299213</v>
      </c>
    </row>
    <row r="48" spans="1:17" x14ac:dyDescent="0.25">
      <c r="A48" s="1">
        <v>42583</v>
      </c>
      <c r="B48" s="7">
        <v>0.72916666666666663</v>
      </c>
      <c r="C48" t="s">
        <v>30</v>
      </c>
      <c r="D48" s="4" t="s">
        <v>101</v>
      </c>
      <c r="E48">
        <v>7.19</v>
      </c>
      <c r="F48">
        <v>7</v>
      </c>
      <c r="G48">
        <v>0.95</v>
      </c>
      <c r="H48">
        <f>SUM(H47+0.95)</f>
        <v>16.769999999999989</v>
      </c>
      <c r="J48" s="10">
        <f t="shared" si="0"/>
        <v>1.5347334410339255</v>
      </c>
    </row>
    <row r="49" spans="1:10" x14ac:dyDescent="0.25">
      <c r="A49" s="1">
        <v>42584</v>
      </c>
      <c r="B49" s="7">
        <v>0.625</v>
      </c>
      <c r="C49" t="s">
        <v>103</v>
      </c>
      <c r="D49" s="4" t="s">
        <v>102</v>
      </c>
      <c r="E49">
        <v>6.4</v>
      </c>
      <c r="F49">
        <v>4</v>
      </c>
      <c r="G49">
        <v>0.95</v>
      </c>
      <c r="H49">
        <f>SUM(H48+0.95)</f>
        <v>17.719999999999988</v>
      </c>
      <c r="J49" s="10">
        <f t="shared" si="0"/>
        <v>1.7592592592592591</v>
      </c>
    </row>
    <row r="50" spans="1:10" x14ac:dyDescent="0.25">
      <c r="A50" s="1">
        <v>42585</v>
      </c>
      <c r="B50" s="7">
        <v>0.84722222222222221</v>
      </c>
      <c r="C50" t="s">
        <v>33</v>
      </c>
      <c r="D50" s="4" t="s">
        <v>105</v>
      </c>
      <c r="E50">
        <v>3.95</v>
      </c>
      <c r="F50">
        <v>3</v>
      </c>
      <c r="G50">
        <v>0.95</v>
      </c>
      <c r="H50">
        <f>SUM(H49+0.95)</f>
        <v>18.669999999999987</v>
      </c>
      <c r="J50" s="10">
        <f t="shared" si="0"/>
        <v>3.2203389830508473</v>
      </c>
    </row>
    <row r="51" spans="1:10" x14ac:dyDescent="0.25">
      <c r="A51" s="1">
        <v>42586</v>
      </c>
      <c r="B51" s="7">
        <v>0.81944444444444453</v>
      </c>
      <c r="C51" t="s">
        <v>37</v>
      </c>
      <c r="D51" s="4" t="s">
        <v>106</v>
      </c>
      <c r="E51">
        <v>0</v>
      </c>
      <c r="F51">
        <v>0</v>
      </c>
      <c r="G51">
        <v>0</v>
      </c>
      <c r="H51">
        <v>0</v>
      </c>
      <c r="J51" s="10">
        <v>0</v>
      </c>
    </row>
    <row r="52" spans="1:10" x14ac:dyDescent="0.25">
      <c r="A52" s="1">
        <v>42587</v>
      </c>
      <c r="B52" s="7">
        <v>0.72222222222222221</v>
      </c>
      <c r="C52" t="s">
        <v>37</v>
      </c>
      <c r="D52" s="4" t="s">
        <v>107</v>
      </c>
      <c r="E52">
        <v>4.75</v>
      </c>
      <c r="F52">
        <v>6</v>
      </c>
      <c r="G52">
        <v>0.95</v>
      </c>
      <c r="H52">
        <f>SUM(G52+H50)</f>
        <v>19.619999999999987</v>
      </c>
      <c r="J52" s="10">
        <f t="shared" si="0"/>
        <v>2.5333333333333332</v>
      </c>
    </row>
    <row r="53" spans="1:10" x14ac:dyDescent="0.25">
      <c r="A53" s="1">
        <v>42588</v>
      </c>
      <c r="B53" s="7">
        <v>0.55208333333333337</v>
      </c>
      <c r="C53" t="s">
        <v>11</v>
      </c>
      <c r="D53" s="4" t="s">
        <v>108</v>
      </c>
      <c r="E53">
        <v>7.18</v>
      </c>
      <c r="F53">
        <v>8</v>
      </c>
      <c r="G53">
        <v>0.95</v>
      </c>
      <c r="H53">
        <f>SUM(G53+H52)</f>
        <v>20.569999999999986</v>
      </c>
      <c r="J53" s="10">
        <f t="shared" si="0"/>
        <v>1.5372168284789645</v>
      </c>
    </row>
    <row r="54" spans="1:10" x14ac:dyDescent="0.25">
      <c r="A54" s="1"/>
      <c r="B54" s="2"/>
      <c r="D54" s="5"/>
    </row>
    <row r="55" spans="1:10" x14ac:dyDescent="0.25">
      <c r="D55" s="12" t="s">
        <v>90</v>
      </c>
      <c r="E55" s="13">
        <f>SUM(Q3/46)</f>
        <v>4.4708695652173915</v>
      </c>
      <c r="F55" s="12" t="s">
        <v>91</v>
      </c>
      <c r="G55" s="14">
        <f>SUM(G3:G53)</f>
        <v>20.569999999999986</v>
      </c>
      <c r="H55" s="12" t="s">
        <v>92</v>
      </c>
      <c r="I55" s="15">
        <f>SUM(42/47)</f>
        <v>0.8936170212765957</v>
      </c>
      <c r="J55" s="16">
        <f>SUM(J3:J53)</f>
        <v>83.66236957090895</v>
      </c>
    </row>
    <row r="56" spans="1:10" x14ac:dyDescent="0.25">
      <c r="D56" s="18" t="s">
        <v>95</v>
      </c>
      <c r="E56" s="13">
        <f>SUM((Q4/5)-1)</f>
        <v>3.056</v>
      </c>
    </row>
    <row r="58" spans="1:10" x14ac:dyDescent="0.25">
      <c r="F58" t="s">
        <v>99</v>
      </c>
      <c r="G58">
        <f>SUM(G3:G16)</f>
        <v>4.2799999999999994</v>
      </c>
    </row>
    <row r="59" spans="1:10" x14ac:dyDescent="0.25">
      <c r="F59" t="s">
        <v>100</v>
      </c>
      <c r="G59">
        <f>SUM(G17:G47)</f>
        <v>11.539999999999996</v>
      </c>
    </row>
    <row r="60" spans="1:10" x14ac:dyDescent="0.25">
      <c r="F60" t="s">
        <v>104</v>
      </c>
      <c r="G60">
        <f>SUM(G48:G52)</f>
        <v>3.8</v>
      </c>
    </row>
  </sheetData>
  <mergeCells count="1">
    <mergeCell ref="A1:C1"/>
  </mergeCells>
  <hyperlinks>
    <hyperlink ref="A1:C1" r:id="rId1" display="PR Ratings inspired system"/>
    <hyperlink ref="D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Face book lay a day (main only)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pett</dc:creator>
  <cp:lastModifiedBy>malcolm</cp:lastModifiedBy>
  <dcterms:created xsi:type="dcterms:W3CDTF">2016-07-07T13:28:01Z</dcterms:created>
  <dcterms:modified xsi:type="dcterms:W3CDTF">2016-08-07T07:08:57Z</dcterms:modified>
</cp:coreProperties>
</file>